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<sst xmlns="http://schemas.openxmlformats.org/spreadsheetml/2006/main" count="67" uniqueCount="59">
  <si>
    <t xml:space="preserve">Month:</t>
  </si>
  <si>
    <t xml:space="preserve">‘Jan-2024</t>
  </si>
  <si>
    <t xml:space="preserve">SUMMARY</t>
  </si>
  <si>
    <t xml:space="preserve">Budgeted</t>
  </si>
  <si>
    <t xml:space="preserve">Actual </t>
  </si>
  <si>
    <t xml:space="preserve">Difference</t>
  </si>
  <si>
    <t xml:space="preserve">INCOME</t>
  </si>
  <si>
    <t xml:space="preserve">SAVINGS</t>
  </si>
  <si>
    <t xml:space="preserve">INVESTMENTS</t>
  </si>
  <si>
    <t xml:space="preserve">EXPENSES</t>
  </si>
  <si>
    <t xml:space="preserve">LIABILITIES</t>
  </si>
  <si>
    <t xml:space="preserve">GIVING</t>
  </si>
  <si>
    <t xml:space="preserve">UNACCOUNTED</t>
  </si>
  <si>
    <t xml:space="preserve">David Salary:</t>
  </si>
  <si>
    <t xml:space="preserve">David Mid Month</t>
  </si>
  <si>
    <t xml:space="preserve">David End Month</t>
  </si>
  <si>
    <t xml:space="preserve">Rachel Salary:</t>
  </si>
  <si>
    <t xml:space="preserve">Rachel Mid Month</t>
  </si>
  <si>
    <t xml:space="preserve">Rachel End Month</t>
  </si>
  <si>
    <t xml:space="preserve">INCOME TOTAL</t>
  </si>
  <si>
    <t xml:space="preserve">USAA Saving (E Fund)</t>
  </si>
  <si>
    <t xml:space="preserve">Other Fun</t>
  </si>
  <si>
    <t xml:space="preserve">SAVINGS TOTAL</t>
  </si>
  <si>
    <t xml:space="preserve">INVESTING</t>
  </si>
  <si>
    <t xml:space="preserve">Retirement (Roth IRA)</t>
  </si>
  <si>
    <t xml:space="preserve">Vanguard</t>
  </si>
  <si>
    <t xml:space="preserve">INVESTING TOTAL</t>
  </si>
  <si>
    <t xml:space="preserve">Church</t>
  </si>
  <si>
    <t xml:space="preserve">GIVING TOTAL</t>
  </si>
  <si>
    <t xml:space="preserve">Electric</t>
  </si>
  <si>
    <t xml:space="preserve">Gas</t>
  </si>
  <si>
    <t xml:space="preserve">HOA</t>
  </si>
  <si>
    <t xml:space="preserve">Internet</t>
  </si>
  <si>
    <t xml:space="preserve">Sewer (Mar, June, Sept, Dec)</t>
  </si>
  <si>
    <t xml:space="preserve">Trash (Mar, June, Sept, Dec)</t>
  </si>
  <si>
    <t xml:space="preserve">Water</t>
  </si>
  <si>
    <t xml:space="preserve">Car1 Gas</t>
  </si>
  <si>
    <t xml:space="preserve">Car1 Maint</t>
  </si>
  <si>
    <t xml:space="preserve">Car2 Gas</t>
  </si>
  <si>
    <t xml:space="preserve">Car2 Maint</t>
  </si>
  <si>
    <t xml:space="preserve">Clothes</t>
  </si>
  <si>
    <t xml:space="preserve">Education</t>
  </si>
  <si>
    <t xml:space="preserve">Restaurants/ Entertainment</t>
  </si>
  <si>
    <t xml:space="preserve">Gifts</t>
  </si>
  <si>
    <t xml:space="preserve">Grocery</t>
  </si>
  <si>
    <t xml:space="preserve">Insurance</t>
  </si>
  <si>
    <t xml:space="preserve">Miscellaneous Need</t>
  </si>
  <si>
    <t xml:space="preserve">Together Want</t>
  </si>
  <si>
    <t xml:space="preserve">Rachel Want</t>
  </si>
  <si>
    <t xml:space="preserve">David Want:</t>
  </si>
  <si>
    <t xml:space="preserve">Music</t>
  </si>
  <si>
    <t xml:space="preserve">Netflix</t>
  </si>
  <si>
    <t xml:space="preserve">Pets</t>
  </si>
  <si>
    <t xml:space="preserve">Phone</t>
  </si>
  <si>
    <t xml:space="preserve">ATM Fee</t>
  </si>
  <si>
    <t xml:space="preserve">EXPENSES TOTAL</t>
  </si>
  <si>
    <t xml:space="preserve">Mortgage</t>
  </si>
  <si>
    <t xml:space="preserve">Mortgage Pay Down</t>
  </si>
  <si>
    <t xml:space="preserve">LIABILITIES TOTAL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</si>
</sst>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  <font>
      <b val="true"/>
      <u val="single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 style="hair"/>
      <top/>
      <bottom style="hair"/>
      <diagonal/>
    </border>
    <border diagonalUp="false" diagonalDown="false">
      <left/>
      <right/>
      <top/>
      <bottom style="thin"/>
      <diagonal/>
    </border>
    <border diagonalUp="false" diagonalDown="false">
      <left style="hair"/>
      <right/>
      <top/>
      <bottom style="thin"/>
      <diagonal/>
    </border>
    <border diagonalUp="false" diagonalDown="false">
      <left/>
      <right style="hair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6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77"/>
  <sheetViews>
    <sheetView showFormulas="false" showGridLines="true" showRowColHeaders="true" showZeros="true" rightToLeft="false" tabSelected="true" showOutlineSymbols="true" defaultGridColor="true" view="normal" topLeftCell="A13" colorId="64" zoomScale="95" zoomScaleNormal="95" zoomScalePageLayoutView="100" workbookViewId="0">
      <selection pane="topLeft" activeCell="A27" activeCellId="0" sqref="A27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26.79"/>
  </cols>
  <sheetData>
    <row r="1" customFormat="false" ht="12.8" hidden="false" customHeight="false" outlineLevel="0" collapsed="false">
      <c r="A1" s="1" t="s">
        <v>0</v>
      </c>
      <c r="B1" s="2" t="s">
        <v>1</v>
      </c>
      <c r="C1" s="2"/>
      <c r="D1" s="2"/>
    </row>
    <row r="2" customFormat="false" ht="12.8" hidden="false" customHeight="false" outlineLevel="0" collapsed="false">
      <c r="A2" s="3" t="s">
        <v>2</v>
      </c>
      <c r="B2" s="4" t="s">
        <v>3</v>
      </c>
      <c r="C2" s="5" t="s">
        <v>4</v>
      </c>
      <c r="D2" s="6" t="s">
        <v>5</v>
      </c>
    </row>
    <row r="3" customFormat="false" ht="12.8" hidden="false" customHeight="false" outlineLevel="0" collapsed="false">
      <c r="A3" s="7" t="s">
        <v>6</v>
      </c>
      <c r="B3" s="8" t="n">
        <f aca="false">B22</f>
        <v>8000</v>
      </c>
      <c r="C3" s="9" t="n">
        <f aca="false">C22</f>
        <v>8000</v>
      </c>
      <c r="D3" s="10" t="n">
        <f aca="false">D22</f>
        <v>0</v>
      </c>
    </row>
    <row r="4" customFormat="false" ht="12.8" hidden="false" customHeight="false" outlineLevel="0" collapsed="false">
      <c r="A4" s="7" t="s">
        <v>7</v>
      </c>
      <c r="B4" s="8" t="n">
        <f aca="false">B28</f>
        <v>180</v>
      </c>
      <c r="C4" s="9" t="n">
        <f aca="false">C28</f>
        <v>180</v>
      </c>
      <c r="D4" s="10" t="n">
        <f aca="false">D28</f>
        <v>0</v>
      </c>
    </row>
    <row r="5" customFormat="false" ht="12.8" hidden="false" customHeight="false" outlineLevel="0" collapsed="false">
      <c r="A5" s="7" t="s">
        <v>8</v>
      </c>
      <c r="B5" s="8" t="n">
        <f aca="false">B34</f>
        <v>687</v>
      </c>
      <c r="C5" s="9" t="n">
        <f aca="false">C34</f>
        <v>687</v>
      </c>
      <c r="D5" s="10" t="n">
        <f aca="false">D34</f>
        <v>0</v>
      </c>
    </row>
    <row r="6" customFormat="false" ht="12.8" hidden="false" customHeight="false" outlineLevel="0" collapsed="false">
      <c r="A6" s="7"/>
      <c r="B6" s="11"/>
      <c r="C6" s="7"/>
      <c r="D6" s="12"/>
    </row>
    <row r="7" customFormat="false" ht="12.8" hidden="false" customHeight="false" outlineLevel="0" collapsed="false">
      <c r="A7" s="7" t="s">
        <v>9</v>
      </c>
      <c r="B7" s="8" t="n">
        <f aca="false">-B71</f>
        <v>-2192.47</v>
      </c>
      <c r="C7" s="9" t="n">
        <f aca="false">-C71</f>
        <v>-1935.16</v>
      </c>
      <c r="D7" s="10" t="n">
        <f aca="false">C7-B7</f>
        <v>257.31</v>
      </c>
    </row>
    <row r="8" customFormat="false" ht="12.8" hidden="false" customHeight="false" outlineLevel="0" collapsed="false">
      <c r="A8" s="7" t="s">
        <v>10</v>
      </c>
      <c r="B8" s="8" t="n">
        <f aca="false">-B77</f>
        <v>-4140.53</v>
      </c>
      <c r="C8" s="9" t="n">
        <f aca="false">-C77</f>
        <v>-4140.53</v>
      </c>
      <c r="D8" s="10" t="n">
        <f aca="false">C8-B8</f>
        <v>0</v>
      </c>
    </row>
    <row r="9" customFormat="false" ht="12.8" hidden="false" customHeight="false" outlineLevel="0" collapsed="false">
      <c r="A9" s="7" t="s">
        <v>11</v>
      </c>
      <c r="B9" s="8" t="n">
        <f aca="false">-B39</f>
        <v>-800</v>
      </c>
      <c r="C9" s="9" t="n">
        <f aca="false">-C39</f>
        <v>-800</v>
      </c>
      <c r="D9" s="10" t="n">
        <f aca="false">C9-B9</f>
        <v>0</v>
      </c>
    </row>
    <row r="10" customFormat="false" ht="12.8" hidden="false" customHeight="false" outlineLevel="0" collapsed="false">
      <c r="A10" s="7" t="s">
        <v>12</v>
      </c>
      <c r="B10" s="8" t="n">
        <f aca="false">B3-B4-B5+SUM(B7:B9)</f>
        <v>0</v>
      </c>
      <c r="C10" s="9" t="n">
        <f aca="false">C3-C4-C5+SUM(C7:C9)</f>
        <v>257.31</v>
      </c>
      <c r="D10" s="10" t="n">
        <f aca="false">B10-C10</f>
        <v>-257.31</v>
      </c>
    </row>
    <row r="11" customFormat="false" ht="12.8" hidden="false" customHeight="false" outlineLevel="0" collapsed="false">
      <c r="A11" s="3"/>
      <c r="B11" s="13"/>
      <c r="C11" s="3"/>
      <c r="D11" s="14"/>
    </row>
    <row r="12" customFormat="false" ht="12.8" hidden="false" customHeight="false" outlineLevel="0" collapsed="false">
      <c r="B12" s="15" t="s">
        <v>3</v>
      </c>
      <c r="C12" s="16" t="s">
        <v>4</v>
      </c>
      <c r="D12" s="17" t="s">
        <v>5</v>
      </c>
    </row>
    <row r="13" customFormat="false" ht="12.8" hidden="false" customHeight="false" outlineLevel="0" collapsed="false">
      <c r="A13" s="18" t="s">
        <v>6</v>
      </c>
      <c r="B13" s="19"/>
      <c r="C13" s="20"/>
      <c r="D13" s="21"/>
    </row>
    <row r="14" customFormat="false" ht="12.8" hidden="false" customHeight="false" outlineLevel="0" collapsed="false">
      <c r="A14" s="22" t="s">
        <v>13</v>
      </c>
      <c r="B14" s="23" t="n">
        <f aca="false">SUM(B15:B16)</f>
        <v>4000</v>
      </c>
      <c r="C14" s="24" t="n">
        <f aca="false">SUM(C15:C16)</f>
        <v>4000</v>
      </c>
      <c r="D14" s="25" t="n">
        <f aca="false">C14-B14</f>
        <v>0</v>
      </c>
    </row>
    <row r="15" customFormat="false" ht="12.8" hidden="false" customHeight="false" outlineLevel="0" collapsed="false">
      <c r="A15" s="0" t="s">
        <v>14</v>
      </c>
      <c r="B15" s="26" t="n">
        <v>2000</v>
      </c>
      <c r="C15" s="27" t="n">
        <v>2000</v>
      </c>
      <c r="D15" s="28" t="n">
        <f aca="false">C15-B15</f>
        <v>0</v>
      </c>
    </row>
    <row r="16" customFormat="false" ht="12.8" hidden="false" customHeight="false" outlineLevel="0" collapsed="false">
      <c r="A16" s="0" t="s">
        <v>15</v>
      </c>
      <c r="B16" s="26" t="n">
        <v>2000</v>
      </c>
      <c r="C16" s="27" t="n">
        <v>2000</v>
      </c>
      <c r="D16" s="28" t="n">
        <f aca="false">C16-B16</f>
        <v>0</v>
      </c>
    </row>
    <row r="17" customFormat="false" ht="12.8" hidden="false" customHeight="false" outlineLevel="0" collapsed="false">
      <c r="B17" s="26"/>
      <c r="C17" s="27"/>
      <c r="D17" s="29"/>
    </row>
    <row r="18" customFormat="false" ht="12.8" hidden="false" customHeight="false" outlineLevel="0" collapsed="false">
      <c r="A18" s="22" t="s">
        <v>16</v>
      </c>
      <c r="B18" s="23" t="n">
        <f aca="false">SUM(B19:B20)</f>
        <v>4000</v>
      </c>
      <c r="C18" s="24" t="n">
        <f aca="false">SUM(C19:C20)</f>
        <v>4000</v>
      </c>
      <c r="D18" s="25" t="n">
        <f aca="false">C18-B18</f>
        <v>0</v>
      </c>
    </row>
    <row r="19" customFormat="false" ht="12.8" hidden="false" customHeight="false" outlineLevel="0" collapsed="false">
      <c r="A19" s="0" t="s">
        <v>17</v>
      </c>
      <c r="B19" s="26" t="n">
        <v>2000</v>
      </c>
      <c r="C19" s="27" t="n">
        <v>2000</v>
      </c>
      <c r="D19" s="28" t="n">
        <f aca="false">C19-B19</f>
        <v>0</v>
      </c>
    </row>
    <row r="20" customFormat="false" ht="12.8" hidden="false" customHeight="false" outlineLevel="0" collapsed="false">
      <c r="A20" s="0" t="s">
        <v>18</v>
      </c>
      <c r="B20" s="26" t="n">
        <v>2000</v>
      </c>
      <c r="C20" s="27" t="n">
        <v>2000</v>
      </c>
      <c r="D20" s="28" t="n">
        <f aca="false">C20-B20</f>
        <v>0</v>
      </c>
    </row>
    <row r="21" customFormat="false" ht="12.8" hidden="false" customHeight="false" outlineLevel="0" collapsed="false">
      <c r="B21" s="30"/>
      <c r="D21" s="31"/>
    </row>
    <row r="22" customFormat="false" ht="12.8" hidden="false" customHeight="false" outlineLevel="0" collapsed="false">
      <c r="A22" s="32" t="s">
        <v>19</v>
      </c>
      <c r="B22" s="33" t="n">
        <f aca="false">B18+B14</f>
        <v>8000</v>
      </c>
      <c r="C22" s="34" t="n">
        <f aca="false">C18+C14</f>
        <v>8000</v>
      </c>
      <c r="D22" s="35" t="n">
        <f aca="false">D18+D14</f>
        <v>0</v>
      </c>
    </row>
    <row r="23" customFormat="false" ht="12.8" hidden="false" customHeight="false" outlineLevel="0" collapsed="false">
      <c r="B23" s="30"/>
      <c r="C23" s="27"/>
      <c r="D23" s="36"/>
    </row>
    <row r="24" customFormat="false" ht="12.8" hidden="false" customHeight="false" outlineLevel="0" collapsed="false">
      <c r="A24" s="18" t="s">
        <v>7</v>
      </c>
      <c r="B24" s="19"/>
      <c r="C24" s="20"/>
      <c r="D24" s="21"/>
    </row>
    <row r="25" customFormat="false" ht="12.8" hidden="false" customHeight="false" outlineLevel="0" collapsed="false">
      <c r="A25" s="0" t="s">
        <v>20</v>
      </c>
      <c r="B25" s="26" t="n">
        <v>100</v>
      </c>
      <c r="C25" s="27" t="n">
        <v>100</v>
      </c>
      <c r="D25" s="36" t="n">
        <f aca="false">C25-B25</f>
        <v>0</v>
      </c>
    </row>
    <row r="26" customFormat="false" ht="12.8" hidden="false" customHeight="false" outlineLevel="0" collapsed="false">
      <c r="A26" s="0" t="s">
        <v>21</v>
      </c>
      <c r="B26" s="26" t="n">
        <v>80</v>
      </c>
      <c r="C26" s="27" t="n">
        <v>80</v>
      </c>
      <c r="D26" s="36" t="n">
        <f aca="false">C26-B26</f>
        <v>0</v>
      </c>
    </row>
    <row r="27" customFormat="false" ht="12.8" hidden="false" customHeight="false" outlineLevel="0" collapsed="false">
      <c r="B27" s="30"/>
      <c r="D27" s="31"/>
    </row>
    <row r="28" customFormat="false" ht="12.8" hidden="false" customHeight="false" outlineLevel="0" collapsed="false">
      <c r="A28" s="37" t="s">
        <v>22</v>
      </c>
      <c r="B28" s="38" t="n">
        <f aca="false">SUM(B25:B26)</f>
        <v>180</v>
      </c>
      <c r="C28" s="39" t="n">
        <f aca="false">SUM(C25:C26)</f>
        <v>180</v>
      </c>
      <c r="D28" s="40" t="n">
        <f aca="false">SUM(D25:D26)</f>
        <v>0</v>
      </c>
    </row>
    <row r="29" customFormat="false" ht="12.8" hidden="false" customHeight="false" outlineLevel="0" collapsed="false">
      <c r="B29" s="30"/>
      <c r="D29" s="31"/>
    </row>
    <row r="30" customFormat="false" ht="12.8" hidden="false" customHeight="false" outlineLevel="0" collapsed="false">
      <c r="A30" s="18" t="s">
        <v>23</v>
      </c>
      <c r="B30" s="19"/>
      <c r="C30" s="20"/>
      <c r="D30" s="21"/>
    </row>
    <row r="31" customFormat="false" ht="12.8" hidden="false" customHeight="false" outlineLevel="0" collapsed="false">
      <c r="A31" s="0" t="s">
        <v>24</v>
      </c>
      <c r="B31" s="26" t="n">
        <v>637</v>
      </c>
      <c r="C31" s="27" t="n">
        <v>637</v>
      </c>
      <c r="D31" s="36" t="n">
        <f aca="false">C31-B31</f>
        <v>0</v>
      </c>
    </row>
    <row r="32" customFormat="false" ht="12.8" hidden="false" customHeight="false" outlineLevel="0" collapsed="false">
      <c r="A32" s="0" t="s">
        <v>25</v>
      </c>
      <c r="B32" s="26" t="n">
        <v>50</v>
      </c>
      <c r="C32" s="27" t="n">
        <v>50</v>
      </c>
      <c r="D32" s="36" t="n">
        <f aca="false">C32-B32</f>
        <v>0</v>
      </c>
      <c r="G32" s="27"/>
    </row>
    <row r="33" customFormat="false" ht="12.8" hidden="false" customHeight="false" outlineLevel="0" collapsed="false">
      <c r="B33" s="30"/>
      <c r="D33" s="31"/>
    </row>
    <row r="34" customFormat="false" ht="12.8" hidden="false" customHeight="false" outlineLevel="0" collapsed="false">
      <c r="A34" s="37" t="s">
        <v>26</v>
      </c>
      <c r="B34" s="38" t="n">
        <f aca="false">SUM(B31:B32)</f>
        <v>687</v>
      </c>
      <c r="C34" s="39" t="n">
        <f aca="false">SUM(C31:C32)</f>
        <v>687</v>
      </c>
      <c r="D34" s="40" t="n">
        <f aca="false">SUM(D31:D32)</f>
        <v>0</v>
      </c>
    </row>
    <row r="35" customFormat="false" ht="12.8" hidden="false" customHeight="false" outlineLevel="0" collapsed="false">
      <c r="B35" s="30"/>
      <c r="D35" s="31"/>
    </row>
    <row r="36" customFormat="false" ht="12.8" hidden="false" customHeight="false" outlineLevel="0" collapsed="false">
      <c r="A36" s="18" t="s">
        <v>11</v>
      </c>
      <c r="B36" s="19"/>
      <c r="C36" s="20"/>
      <c r="D36" s="21"/>
    </row>
    <row r="37" customFormat="false" ht="12.8" hidden="false" customHeight="false" outlineLevel="0" collapsed="false">
      <c r="A37" s="0" t="s">
        <v>27</v>
      </c>
      <c r="B37" s="26" t="n">
        <v>800</v>
      </c>
      <c r="C37" s="27" t="n">
        <v>800</v>
      </c>
      <c r="D37" s="36" t="n">
        <f aca="false">B37-C37</f>
        <v>0</v>
      </c>
    </row>
    <row r="38" customFormat="false" ht="12.8" hidden="false" customHeight="false" outlineLevel="0" collapsed="false">
      <c r="B38" s="26"/>
      <c r="C38" s="27"/>
      <c r="D38" s="36"/>
    </row>
    <row r="39" customFormat="false" ht="12.8" hidden="false" customHeight="false" outlineLevel="0" collapsed="false">
      <c r="A39" s="41" t="s">
        <v>28</v>
      </c>
      <c r="B39" s="42" t="n">
        <f aca="false">B37</f>
        <v>800</v>
      </c>
      <c r="C39" s="43" t="n">
        <f aca="false">C37</f>
        <v>800</v>
      </c>
      <c r="D39" s="44" t="n">
        <f aca="false">D37</f>
        <v>0</v>
      </c>
    </row>
    <row r="40" customFormat="false" ht="12.8" hidden="false" customHeight="false" outlineLevel="0" collapsed="false">
      <c r="B40" s="30"/>
      <c r="D40" s="31"/>
    </row>
    <row r="41" customFormat="false" ht="12.8" hidden="false" customHeight="false" outlineLevel="0" collapsed="false">
      <c r="A41" s="18" t="s">
        <v>9</v>
      </c>
      <c r="B41" s="19"/>
      <c r="C41" s="20"/>
      <c r="D41" s="21"/>
    </row>
    <row r="42" customFormat="false" ht="12.8" hidden="false" customHeight="false" outlineLevel="0" collapsed="false">
      <c r="A42" s="0" t="s">
        <v>29</v>
      </c>
      <c r="B42" s="26" t="n">
        <v>110</v>
      </c>
      <c r="C42" s="27" t="n">
        <v>64.16</v>
      </c>
      <c r="D42" s="36" t="n">
        <f aca="false">B42-C42</f>
        <v>45.84</v>
      </c>
    </row>
    <row r="43" customFormat="false" ht="12.8" hidden="false" customHeight="false" outlineLevel="0" collapsed="false">
      <c r="A43" s="0" t="s">
        <v>30</v>
      </c>
      <c r="B43" s="26" t="n">
        <v>50</v>
      </c>
      <c r="C43" s="27" t="n">
        <v>26.05</v>
      </c>
      <c r="D43" s="36" t="n">
        <f aca="false">B43-C43</f>
        <v>23.95</v>
      </c>
    </row>
    <row r="44" customFormat="false" ht="12.8" hidden="false" customHeight="false" outlineLevel="0" collapsed="false">
      <c r="A44" s="0" t="s">
        <v>31</v>
      </c>
      <c r="B44" s="26" t="n">
        <v>39</v>
      </c>
      <c r="C44" s="27" t="n">
        <v>39</v>
      </c>
      <c r="D44" s="36" t="n">
        <f aca="false">B44-C44</f>
        <v>0</v>
      </c>
    </row>
    <row r="45" customFormat="false" ht="12.8" hidden="false" customHeight="false" outlineLevel="0" collapsed="false">
      <c r="A45" s="0" t="s">
        <v>32</v>
      </c>
      <c r="B45" s="26" t="n">
        <v>56.62</v>
      </c>
      <c r="C45" s="27" t="n">
        <v>54.99</v>
      </c>
      <c r="D45" s="36" t="n">
        <f aca="false">B45-C45</f>
        <v>1.63</v>
      </c>
    </row>
    <row r="46" customFormat="false" ht="12.8" hidden="false" customHeight="false" outlineLevel="0" collapsed="false">
      <c r="A46" s="0" t="s">
        <v>33</v>
      </c>
      <c r="B46" s="26" t="n">
        <v>20.33</v>
      </c>
      <c r="C46" s="27" t="n">
        <v>0</v>
      </c>
      <c r="D46" s="36" t="n">
        <f aca="false">B46-C46</f>
        <v>20.33</v>
      </c>
    </row>
    <row r="47" customFormat="false" ht="12.8" hidden="false" customHeight="false" outlineLevel="0" collapsed="false">
      <c r="A47" s="0" t="s">
        <v>34</v>
      </c>
      <c r="B47" s="26" t="n">
        <v>14.44</v>
      </c>
      <c r="C47" s="27" t="n">
        <v>0</v>
      </c>
      <c r="D47" s="36" t="n">
        <f aca="false">B47-C47</f>
        <v>14.44</v>
      </c>
    </row>
    <row r="48" customFormat="false" ht="12.8" hidden="false" customHeight="false" outlineLevel="0" collapsed="false">
      <c r="A48" s="0" t="s">
        <v>35</v>
      </c>
      <c r="B48" s="26" t="n">
        <v>40</v>
      </c>
      <c r="C48" s="27"/>
      <c r="D48" s="36" t="n">
        <f aca="false">B48-C48</f>
        <v>40</v>
      </c>
    </row>
    <row r="49" customFormat="false" ht="12.8" hidden="false" customHeight="false" outlineLevel="0" collapsed="false">
      <c r="A49" s="0" t="s">
        <v>36</v>
      </c>
      <c r="B49" s="26" t="n">
        <v>115</v>
      </c>
      <c r="C49" s="27" t="n">
        <v>55.6</v>
      </c>
      <c r="D49" s="36" t="n">
        <f aca="false">B49-C49</f>
        <v>59.4</v>
      </c>
    </row>
    <row r="50" customFormat="false" ht="12.8" hidden="false" customHeight="false" outlineLevel="0" collapsed="false">
      <c r="A50" s="0" t="s">
        <v>37</v>
      </c>
      <c r="B50" s="26" t="n">
        <v>0</v>
      </c>
      <c r="C50" s="27" t="n">
        <v>43.69</v>
      </c>
      <c r="D50" s="36" t="n">
        <f aca="false">B50-C50</f>
        <v>-43.69</v>
      </c>
    </row>
    <row r="51" customFormat="false" ht="12.8" hidden="false" customHeight="false" outlineLevel="0" collapsed="false">
      <c r="A51" s="0" t="s">
        <v>38</v>
      </c>
      <c r="B51" s="26" t="n">
        <v>75</v>
      </c>
      <c r="C51" s="27" t="n">
        <v>45.26</v>
      </c>
      <c r="D51" s="36" t="n">
        <f aca="false">B51-C51</f>
        <v>29.74</v>
      </c>
    </row>
    <row r="52" customFormat="false" ht="12.8" hidden="false" customHeight="false" outlineLevel="0" collapsed="false">
      <c r="A52" s="0" t="s">
        <v>39</v>
      </c>
      <c r="B52" s="26" t="n">
        <v>0</v>
      </c>
      <c r="C52" s="27"/>
      <c r="D52" s="36" t="n">
        <f aca="false">B52-C52</f>
        <v>0</v>
      </c>
    </row>
    <row r="53" customFormat="false" ht="12.8" hidden="false" customHeight="false" outlineLevel="0" collapsed="false">
      <c r="A53" s="0" t="s">
        <v>40</v>
      </c>
      <c r="B53" s="26" t="n">
        <v>50</v>
      </c>
      <c r="C53" s="27"/>
      <c r="D53" s="36"/>
    </row>
    <row r="54" customFormat="false" ht="12.8" hidden="false" customHeight="false" outlineLevel="0" collapsed="false">
      <c r="A54" s="0" t="s">
        <v>41</v>
      </c>
      <c r="B54" s="26" t="n">
        <v>0</v>
      </c>
      <c r="C54" s="27" t="n">
        <v>48</v>
      </c>
      <c r="D54" s="36" t="n">
        <f aca="false">B54-C54</f>
        <v>-48</v>
      </c>
    </row>
    <row r="55" customFormat="false" ht="12.8" hidden="false" customHeight="false" outlineLevel="0" collapsed="false">
      <c r="A55" s="0" t="s">
        <v>42</v>
      </c>
      <c r="B55" s="26" t="n">
        <v>200</v>
      </c>
      <c r="C55" s="27" t="n">
        <f aca="false">762.9+11.12</f>
        <v>774.02</v>
      </c>
      <c r="D55" s="36" t="n">
        <f aca="false">B55-C55</f>
        <v>-574.02</v>
      </c>
    </row>
    <row r="56" customFormat="false" ht="12.8" hidden="false" customHeight="false" outlineLevel="0" collapsed="false">
      <c r="A56" s="0" t="s">
        <v>43</v>
      </c>
      <c r="B56" s="26" t="n">
        <v>0</v>
      </c>
      <c r="C56" s="27" t="n">
        <v>0</v>
      </c>
      <c r="D56" s="36" t="n">
        <v>0</v>
      </c>
    </row>
    <row r="57" customFormat="false" ht="12.8" hidden="false" customHeight="false" outlineLevel="0" collapsed="false">
      <c r="A57" s="0" t="s">
        <v>44</v>
      </c>
      <c r="B57" s="26" t="n">
        <v>650</v>
      </c>
      <c r="C57" s="27" t="n">
        <v>253.98</v>
      </c>
      <c r="D57" s="36" t="n">
        <f aca="false">B57-C57</f>
        <v>396.02</v>
      </c>
    </row>
    <row r="58" customFormat="false" ht="12.8" hidden="false" customHeight="false" outlineLevel="0" collapsed="false">
      <c r="A58" s="0" t="s">
        <v>45</v>
      </c>
      <c r="B58" s="26" t="n">
        <v>186</v>
      </c>
      <c r="C58" s="27" t="n">
        <v>176.48</v>
      </c>
      <c r="D58" s="36" t="n">
        <f aca="false">B58-C58</f>
        <v>9.52000000000001</v>
      </c>
    </row>
    <row r="59" customFormat="false" ht="12.8" hidden="false" customHeight="false" outlineLevel="0" collapsed="false">
      <c r="A59" s="0" t="s">
        <v>46</v>
      </c>
      <c r="B59" s="26" t="n">
        <v>0</v>
      </c>
      <c r="C59" s="27" t="n">
        <v>14.25</v>
      </c>
      <c r="D59" s="36" t="n">
        <f aca="false">B59-C59</f>
        <v>-14.25</v>
      </c>
    </row>
    <row r="60" customFormat="false" ht="12.8" hidden="false" customHeight="false" outlineLevel="0" collapsed="false">
      <c r="A60" s="0" t="s">
        <v>47</v>
      </c>
      <c r="B60" s="26" t="n">
        <v>0</v>
      </c>
      <c r="C60" s="27" t="n">
        <v>0</v>
      </c>
      <c r="D60" s="36" t="n">
        <v>0</v>
      </c>
    </row>
    <row r="61" customFormat="false" ht="12.8" hidden="false" customHeight="false" outlineLevel="0" collapsed="false">
      <c r="A61" s="0" t="s">
        <v>48</v>
      </c>
      <c r="B61" s="26" t="n">
        <v>100</v>
      </c>
      <c r="C61" s="27" t="n">
        <v>89.45</v>
      </c>
      <c r="D61" s="36" t="n">
        <f aca="false">B61-C61</f>
        <v>10.55</v>
      </c>
    </row>
    <row r="62" customFormat="false" ht="12.8" hidden="false" customHeight="false" outlineLevel="0" collapsed="false">
      <c r="A62" s="0" t="s">
        <v>49</v>
      </c>
      <c r="B62" s="26" t="n">
        <v>100</v>
      </c>
      <c r="C62" s="27" t="n">
        <v>234.25</v>
      </c>
      <c r="D62" s="36" t="n">
        <f aca="false">B62-C62-C67</f>
        <v>-134.25</v>
      </c>
    </row>
    <row r="63" customFormat="false" ht="12.8" hidden="false" customHeight="false" outlineLevel="0" collapsed="false">
      <c r="A63" s="0" t="s">
        <v>50</v>
      </c>
      <c r="B63" s="26" t="n">
        <v>7.99</v>
      </c>
      <c r="C63" s="27" t="n">
        <v>7.99</v>
      </c>
      <c r="D63" s="36" t="n">
        <f aca="false">B63-C63</f>
        <v>0</v>
      </c>
    </row>
    <row r="64" customFormat="false" ht="12.8" hidden="false" customHeight="false" outlineLevel="0" collapsed="false">
      <c r="A64" s="0" t="s">
        <v>51</v>
      </c>
      <c r="B64" s="26" t="n">
        <v>7.99</v>
      </c>
      <c r="C64" s="27" t="n">
        <v>7.99</v>
      </c>
      <c r="D64" s="36" t="n">
        <f aca="false">B64-C64</f>
        <v>0</v>
      </c>
    </row>
    <row r="65" customFormat="false" ht="12.8" hidden="false" customHeight="false" outlineLevel="0" collapsed="false">
      <c r="A65" s="0" t="s">
        <v>52</v>
      </c>
      <c r="B65" s="26" t="n">
        <v>370.1</v>
      </c>
      <c r="C65" s="27"/>
      <c r="D65" s="31"/>
    </row>
    <row r="66" customFormat="false" ht="12.8" hidden="false" customHeight="false" outlineLevel="0" collapsed="false">
      <c r="A66" s="0" t="s">
        <v>53</v>
      </c>
      <c r="B66" s="26" t="n">
        <v>100</v>
      </c>
      <c r="C66" s="27" t="n">
        <v>100</v>
      </c>
      <c r="D66" s="36" t="n">
        <f aca="false">B66-C66</f>
        <v>0</v>
      </c>
    </row>
    <row r="67" customFormat="false" ht="12.8" hidden="false" customHeight="false" outlineLevel="0" collapsed="false">
      <c r="A67" s="0" t="s">
        <v>54</v>
      </c>
      <c r="B67" s="26"/>
      <c r="C67" s="27"/>
      <c r="D67" s="36"/>
    </row>
    <row r="68" customFormat="false" ht="12.8" hidden="false" customHeight="false" outlineLevel="0" collapsed="false">
      <c r="B68" s="30"/>
      <c r="D68" s="31"/>
    </row>
    <row r="69" customFormat="false" ht="12.8" hidden="false" customHeight="false" outlineLevel="0" collapsed="false">
      <c r="B69" s="30"/>
      <c r="D69" s="31"/>
    </row>
    <row r="70" customFormat="false" ht="12.8" hidden="false" customHeight="false" outlineLevel="0" collapsed="false">
      <c r="B70" s="30"/>
      <c r="D70" s="31"/>
    </row>
    <row r="71" customFormat="false" ht="12.8" hidden="false" customHeight="false" outlineLevel="0" collapsed="false">
      <c r="A71" s="37" t="s">
        <v>55</v>
      </c>
      <c r="B71" s="38" t="n">
        <f aca="false">SUM(B42:B65)</f>
        <v>2192.47</v>
      </c>
      <c r="C71" s="39" t="n">
        <f aca="false">SUM(C42:C65)</f>
        <v>1935.16</v>
      </c>
      <c r="D71" s="40" t="n">
        <f aca="false">SUM(D42:D65)</f>
        <v>-162.79</v>
      </c>
    </row>
    <row r="72" customFormat="false" ht="12.8" hidden="false" customHeight="false" outlineLevel="0" collapsed="false">
      <c r="B72" s="30"/>
      <c r="C72" s="27"/>
      <c r="D72" s="36"/>
    </row>
    <row r="73" customFormat="false" ht="12.8" hidden="false" customHeight="false" outlineLevel="0" collapsed="false">
      <c r="A73" s="18" t="s">
        <v>10</v>
      </c>
      <c r="B73" s="19"/>
      <c r="C73" s="20"/>
      <c r="D73" s="21"/>
    </row>
    <row r="74" customFormat="false" ht="12.8" hidden="false" customHeight="false" outlineLevel="0" collapsed="false">
      <c r="A74" s="0" t="s">
        <v>56</v>
      </c>
      <c r="B74" s="26" t="n">
        <v>1140.53</v>
      </c>
      <c r="C74" s="27" t="n">
        <v>1140.53</v>
      </c>
      <c r="D74" s="36" t="n">
        <f aca="false">C74-B74</f>
        <v>0</v>
      </c>
    </row>
    <row r="75" customFormat="false" ht="12.8" hidden="false" customHeight="false" outlineLevel="0" collapsed="false">
      <c r="A75" s="0" t="s">
        <v>57</v>
      </c>
      <c r="B75" s="26" t="n">
        <v>3000</v>
      </c>
      <c r="C75" s="27" t="n">
        <v>3000</v>
      </c>
      <c r="D75" s="36" t="n">
        <f aca="false">C75-B75</f>
        <v>0</v>
      </c>
    </row>
    <row r="76" customFormat="false" ht="12.8" hidden="false" customHeight="false" outlineLevel="0" collapsed="false">
      <c r="B76" s="30"/>
      <c r="D76" s="31"/>
    </row>
    <row r="77" customFormat="false" ht="12.8" hidden="false" customHeight="false" outlineLevel="0" collapsed="false">
      <c r="A77" s="37" t="s">
        <v>58</v>
      </c>
      <c r="B77" s="38" t="n">
        <f aca="false">SUM(B74:B75)</f>
        <v>4140.53</v>
      </c>
      <c r="C77" s="39" t="n">
        <f aca="false">SUM(C74:C75)</f>
        <v>4140.53</v>
      </c>
      <c r="D77" s="40" t="n">
        <f aca="false">SUM(D74:D75)</f>
        <v>0</v>
      </c>
    </row>
  </sheetData>
  <mergeCells count="1">
    <mergeCell ref="B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LibreOffice/24.8.3.2$Linux_X86_64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2025-01-21T16:23:05Z</dcterms:created>
  <dc:creator>David Miller</dc:creator>
  <dc:description/>
  <dc:language>en-US</dc:language>
  <cp:lastModifiedBy>David Miller</cp:lastModifiedBy>
  <dcterms:modified xsi:type="dcterms:W3CDTF">2025-01-21T16:51:05Z</dcterms:modified>
  <cp:revision>12</cp:revision>
  <dc:subject/>
  <dc:title/>
</cp:coreProperties>
</file>